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30" activeTab="0"/>
  </bookViews>
  <sheets>
    <sheet name="投球回数計算表" sheetId="1" r:id="rId1"/>
  </sheets>
  <definedNames/>
  <calcPr fullCalcOnLoad="1"/>
</workbook>
</file>

<file path=xl/sharedStrings.xml><?xml version="1.0" encoding="utf-8"?>
<sst xmlns="http://schemas.openxmlformats.org/spreadsheetml/2006/main" count="47" uniqueCount="15">
  <si>
    <t>1日目</t>
  </si>
  <si>
    <t>2日目</t>
  </si>
  <si>
    <t>第1試合</t>
  </si>
  <si>
    <t>第2試合</t>
  </si>
  <si>
    <t>3日目</t>
  </si>
  <si>
    <t>4日目</t>
  </si>
  <si>
    <t>5日目</t>
  </si>
  <si>
    <t>6日目</t>
  </si>
  <si>
    <t>可能
回数</t>
  </si>
  <si>
    <t>投球
回数</t>
  </si>
  <si>
    <t>前日２試合登板か</t>
  </si>
  <si>
    <t>２日連続か</t>
  </si>
  <si>
    <t>３日連続か</t>
  </si>
  <si>
    <t>２日連続で合計５イニング以上か</t>
  </si>
  <si>
    <r>
      <rPr>
        <sz val="14"/>
        <color indexed="8"/>
        <rFont val="ＭＳ Ｐゴシック"/>
        <family val="3"/>
      </rPr>
      <t>日本少年野球連盟</t>
    </r>
    <r>
      <rPr>
        <sz val="16"/>
        <color indexed="8"/>
        <rFont val="ＭＳ Ｐゴシック"/>
        <family val="3"/>
      </rPr>
      <t xml:space="preserve"> 投手投球可能回数 計算シート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</si>
</sst>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回&quot;"/>
    <numFmt numFmtId="177" formatCode="&quot;（&quot;0&quot;回）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thin"/>
      <top style="hair"/>
      <bottom style="medium"/>
    </border>
    <border>
      <left/>
      <right style="hair"/>
      <top style="hair"/>
      <bottom style="medium"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 style="hair"/>
      <right style="medium"/>
      <top style="thin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6" fontId="0" fillId="0" borderId="14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Continuous" vertical="center"/>
    </xf>
    <xf numFmtId="0" fontId="0" fillId="0" borderId="18" xfId="0" applyFont="1" applyBorder="1" applyAlignment="1">
      <alignment horizontal="centerContinuous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177" fontId="0" fillId="0" borderId="19" xfId="0" applyNumberFormat="1" applyFont="1" applyBorder="1" applyAlignment="1">
      <alignment horizontal="center" vertical="center" wrapText="1"/>
    </xf>
    <xf numFmtId="176" fontId="0" fillId="0" borderId="19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NumberFormat="1" applyAlignment="1">
      <alignment vertical="center" shrinkToFit="1"/>
    </xf>
    <xf numFmtId="0" fontId="38" fillId="0" borderId="0" xfId="0" applyFont="1" applyAlignment="1">
      <alignment horizontal="centerContinuous" vertical="center"/>
    </xf>
    <xf numFmtId="0" fontId="38" fillId="0" borderId="0" xfId="0" applyFont="1" applyAlignment="1">
      <alignment horizontal="centerContinuous" vertical="center"/>
    </xf>
    <xf numFmtId="176" fontId="0" fillId="33" borderId="13" xfId="0" applyNumberFormat="1" applyFont="1" applyFill="1" applyBorder="1" applyAlignment="1" applyProtection="1">
      <alignment horizontal="center" vertical="center" shrinkToFit="1"/>
      <protection locked="0"/>
    </xf>
    <xf numFmtId="176" fontId="0" fillId="33" borderId="20" xfId="0" applyNumberFormat="1" applyFont="1" applyFill="1" applyBorder="1" applyAlignment="1" applyProtection="1">
      <alignment horizontal="center" vertical="center" shrinkToFit="1"/>
      <protection locked="0"/>
    </xf>
    <xf numFmtId="0" fontId="39" fillId="0" borderId="0" xfId="0" applyFont="1" applyAlignment="1">
      <alignment horizontal="right" vertical="center"/>
    </xf>
    <xf numFmtId="0" fontId="39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7">
    <dxf/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/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/>
    <dxf>
      <font>
        <b/>
        <i val="0"/>
        <strike val="0"/>
        <color rgb="FFFF0000"/>
      </font>
    </dxf>
    <dxf/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  <dxf/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  <dxf/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"/>
  <sheetViews>
    <sheetView tabSelected="1" zoomScalePageLayoutView="0" workbookViewId="0" topLeftCell="A1">
      <selection activeCell="A7" sqref="A7:IV10"/>
    </sheetView>
  </sheetViews>
  <sheetFormatPr defaultColWidth="9.140625" defaultRowHeight="15"/>
  <cols>
    <col min="1" max="1" width="6.421875" style="0" bestFit="1" customWidth="1"/>
    <col min="2" max="6" width="5.28125" style="0" bestFit="1" customWidth="1"/>
    <col min="7" max="7" width="5.28125" style="0" customWidth="1"/>
    <col min="8" max="8" width="5.28125" style="0" bestFit="1" customWidth="1"/>
    <col min="9" max="9" width="5.28125" style="0" customWidth="1"/>
    <col min="10" max="10" width="5.28125" style="0" bestFit="1" customWidth="1"/>
    <col min="11" max="11" width="5.28125" style="0" customWidth="1"/>
    <col min="12" max="12" width="5.28125" style="0" bestFit="1" customWidth="1"/>
    <col min="13" max="13" width="5.28125" style="0" customWidth="1"/>
    <col min="14" max="14" width="5.28125" style="0" bestFit="1" customWidth="1"/>
    <col min="15" max="15" width="5.28125" style="0" customWidth="1"/>
    <col min="16" max="16" width="5.28125" style="0" bestFit="1" customWidth="1"/>
    <col min="17" max="17" width="5.28125" style="0" customWidth="1"/>
    <col min="18" max="20" width="5.28125" style="0" bestFit="1" customWidth="1"/>
    <col min="21" max="21" width="5.28125" style="0" customWidth="1"/>
    <col min="22" max="24" width="5.28125" style="0" bestFit="1" customWidth="1"/>
  </cols>
  <sheetData>
    <row r="1" spans="1:24" ht="18.75">
      <c r="A1" s="19" t="s">
        <v>14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ht="14.25" thickBot="1"/>
    <row r="3" spans="1:24" ht="13.5">
      <c r="A3" s="7" t="s">
        <v>0</v>
      </c>
      <c r="B3" s="8"/>
      <c r="C3" s="8"/>
      <c r="D3" s="9"/>
      <c r="E3" s="7" t="s">
        <v>1</v>
      </c>
      <c r="F3" s="8"/>
      <c r="G3" s="8"/>
      <c r="H3" s="9"/>
      <c r="I3" s="7" t="s">
        <v>4</v>
      </c>
      <c r="J3" s="8"/>
      <c r="K3" s="8"/>
      <c r="L3" s="9"/>
      <c r="M3" s="7" t="s">
        <v>5</v>
      </c>
      <c r="N3" s="8"/>
      <c r="O3" s="8"/>
      <c r="P3" s="9"/>
      <c r="Q3" s="7" t="s">
        <v>6</v>
      </c>
      <c r="R3" s="8"/>
      <c r="S3" s="8"/>
      <c r="T3" s="9"/>
      <c r="U3" s="7" t="s">
        <v>7</v>
      </c>
      <c r="V3" s="8"/>
      <c r="W3" s="8"/>
      <c r="X3" s="9"/>
    </row>
    <row r="4" spans="1:24" ht="13.5">
      <c r="A4" s="1" t="s">
        <v>2</v>
      </c>
      <c r="B4" s="2"/>
      <c r="C4" s="3" t="s">
        <v>3</v>
      </c>
      <c r="D4" s="10"/>
      <c r="E4" s="1" t="s">
        <v>2</v>
      </c>
      <c r="F4" s="2"/>
      <c r="G4" s="3" t="s">
        <v>3</v>
      </c>
      <c r="H4" s="10"/>
      <c r="I4" s="1" t="s">
        <v>2</v>
      </c>
      <c r="J4" s="2"/>
      <c r="K4" s="3" t="s">
        <v>3</v>
      </c>
      <c r="L4" s="10"/>
      <c r="M4" s="1" t="s">
        <v>2</v>
      </c>
      <c r="N4" s="2"/>
      <c r="O4" s="3" t="s">
        <v>3</v>
      </c>
      <c r="P4" s="10"/>
      <c r="Q4" s="1" t="s">
        <v>2</v>
      </c>
      <c r="R4" s="2"/>
      <c r="S4" s="3" t="s">
        <v>3</v>
      </c>
      <c r="T4" s="10"/>
      <c r="U4" s="1" t="s">
        <v>2</v>
      </c>
      <c r="V4" s="2"/>
      <c r="W4" s="3" t="s">
        <v>3</v>
      </c>
      <c r="X4" s="10"/>
    </row>
    <row r="5" spans="1:24" ht="27.75" thickBot="1">
      <c r="A5" s="11" t="s">
        <v>8</v>
      </c>
      <c r="B5" s="4" t="s">
        <v>9</v>
      </c>
      <c r="C5" s="5" t="s">
        <v>8</v>
      </c>
      <c r="D5" s="12" t="s">
        <v>9</v>
      </c>
      <c r="E5" s="11" t="s">
        <v>8</v>
      </c>
      <c r="F5" s="4" t="s">
        <v>9</v>
      </c>
      <c r="G5" s="5" t="s">
        <v>8</v>
      </c>
      <c r="H5" s="12" t="s">
        <v>9</v>
      </c>
      <c r="I5" s="11" t="s">
        <v>8</v>
      </c>
      <c r="J5" s="4" t="s">
        <v>9</v>
      </c>
      <c r="K5" s="5" t="s">
        <v>8</v>
      </c>
      <c r="L5" s="12" t="s">
        <v>9</v>
      </c>
      <c r="M5" s="11" t="s">
        <v>8</v>
      </c>
      <c r="N5" s="4" t="s">
        <v>9</v>
      </c>
      <c r="O5" s="5" t="s">
        <v>8</v>
      </c>
      <c r="P5" s="12" t="s">
        <v>9</v>
      </c>
      <c r="Q5" s="11" t="s">
        <v>8</v>
      </c>
      <c r="R5" s="4" t="s">
        <v>9</v>
      </c>
      <c r="S5" s="5" t="s">
        <v>8</v>
      </c>
      <c r="T5" s="12" t="s">
        <v>9</v>
      </c>
      <c r="U5" s="11" t="s">
        <v>8</v>
      </c>
      <c r="V5" s="4" t="s">
        <v>9</v>
      </c>
      <c r="W5" s="5" t="s">
        <v>8</v>
      </c>
      <c r="X5" s="12" t="s">
        <v>9</v>
      </c>
    </row>
    <row r="6" spans="1:24" ht="24" customHeight="1" thickBot="1">
      <c r="A6" s="13">
        <v>7</v>
      </c>
      <c r="B6" s="20"/>
      <c r="C6" s="6">
        <f>IF(C8*C9+C10&gt;0,0,A6-B6)</f>
        <v>7</v>
      </c>
      <c r="D6" s="21"/>
      <c r="E6" s="14">
        <f>IF(B6*D6&gt;0,0,IF(10-B6-D6&gt;7,7,10-B6-D6))</f>
        <v>7</v>
      </c>
      <c r="F6" s="20"/>
      <c r="G6" s="6">
        <f>IF(G8*G9+G10&gt;0,0,E6-F6)</f>
        <v>7</v>
      </c>
      <c r="H6" s="21"/>
      <c r="I6" s="14">
        <f>IF((I7+I9+I10)&gt;0,0,IF(10-F6-H6&gt;7,7,10-F6-H6))</f>
        <v>7</v>
      </c>
      <c r="J6" s="20"/>
      <c r="K6" s="6">
        <f>IF(K8*K9+K10&gt;0,0,I6-J6)</f>
        <v>7</v>
      </c>
      <c r="L6" s="21"/>
      <c r="M6" s="14">
        <f>IF((M7+M9+M10)&gt;0,0,IF(10-J6-L6&gt;7,7,10-J6-L6))</f>
        <v>7</v>
      </c>
      <c r="N6" s="20"/>
      <c r="O6" s="6">
        <f>IF(O8*O9+O10&gt;0,0,M6-N6)</f>
        <v>7</v>
      </c>
      <c r="P6" s="21"/>
      <c r="Q6" s="14">
        <f>IF((Q7+Q9+Q10)&gt;0,0,IF(10-N6-P6&gt;7,7,10-N6-P6))</f>
        <v>7</v>
      </c>
      <c r="R6" s="20"/>
      <c r="S6" s="6">
        <f>IF(S8*S9+S10&gt;0,0,Q6-R6)</f>
        <v>7</v>
      </c>
      <c r="T6" s="21"/>
      <c r="U6" s="14">
        <f>IF((U7+U9+U10)&gt;0,0,IF(10-R6-T6&gt;7,7,10-R6-T6))</f>
        <v>7</v>
      </c>
      <c r="V6" s="20"/>
      <c r="W6" s="6">
        <f>IF(W8*W9+W10&gt;0,0,U6-V6)</f>
        <v>7</v>
      </c>
      <c r="X6" s="21"/>
    </row>
    <row r="7" spans="4:21" ht="13.5" hidden="1">
      <c r="D7" s="22" t="s">
        <v>10</v>
      </c>
      <c r="E7" s="17" t="b">
        <f>B6*D6&gt;0</f>
        <v>0</v>
      </c>
      <c r="G7" s="17"/>
      <c r="H7" s="15"/>
      <c r="I7" s="17" t="b">
        <f>F6*H6&gt;0</f>
        <v>0</v>
      </c>
      <c r="M7" s="17" t="b">
        <f>J6*L6&gt;0</f>
        <v>0</v>
      </c>
      <c r="Q7" s="17" t="b">
        <f>N6*P6&gt;0</f>
        <v>0</v>
      </c>
      <c r="U7" s="17" t="b">
        <f>R6*T6&gt;0</f>
        <v>0</v>
      </c>
    </row>
    <row r="8" spans="4:23" ht="13.5" hidden="1">
      <c r="D8" s="23" t="s">
        <v>11</v>
      </c>
      <c r="E8" s="17" t="b">
        <f>FALSE()</f>
        <v>0</v>
      </c>
      <c r="G8" s="17" t="b">
        <f>(B6+D6)*(F6)&gt;0</f>
        <v>0</v>
      </c>
      <c r="H8" s="15"/>
      <c r="I8" s="17" t="b">
        <f>(B6+D6)*(F6+H6)&gt;0</f>
        <v>0</v>
      </c>
      <c r="K8" s="17" t="b">
        <f>(F6+H6)*(J6)&gt;0</f>
        <v>0</v>
      </c>
      <c r="M8" s="17" t="b">
        <f>(F6+H6)*(J6+L6)&gt;0</f>
        <v>0</v>
      </c>
      <c r="O8" s="17" t="b">
        <f>(J6+L6)*(N6)&gt;0</f>
        <v>0</v>
      </c>
      <c r="Q8" s="17" t="b">
        <f>(J6+L6)*(N6+P6)&gt;0</f>
        <v>0</v>
      </c>
      <c r="S8" s="17" t="b">
        <f>(N6+P6)*(R6)&gt;0</f>
        <v>0</v>
      </c>
      <c r="U8" s="17" t="b">
        <f>(N6+P6)*(R6+T6)&gt;0</f>
        <v>0</v>
      </c>
      <c r="W8" s="17" t="b">
        <f>(R6+T6)*(V6)&gt;0</f>
        <v>0</v>
      </c>
    </row>
    <row r="9" spans="4:23" ht="13.5" hidden="1">
      <c r="D9" s="23" t="s">
        <v>13</v>
      </c>
      <c r="E9" s="17" t="b">
        <f>FALSE()</f>
        <v>0</v>
      </c>
      <c r="G9" s="17" t="b">
        <f>AND(B6+D6+F6&gt;5,G8)</f>
        <v>0</v>
      </c>
      <c r="H9" s="15"/>
      <c r="I9" s="17" t="b">
        <f>AND(B6+D6+F6+H6&gt;5,I8)</f>
        <v>0</v>
      </c>
      <c r="K9" s="17" t="b">
        <f>AND(F6+H6+J6&gt;5,K8)</f>
        <v>0</v>
      </c>
      <c r="M9" s="17" t="b">
        <f>AND(F6+H6+J6+L6&gt;5,M8)</f>
        <v>0</v>
      </c>
      <c r="O9" s="17" t="b">
        <f>AND(J6+L6+N6&gt;5,O8)</f>
        <v>0</v>
      </c>
      <c r="Q9" s="17" t="b">
        <f>AND(J6+L6+N6+P6&gt;5,Q8)</f>
        <v>0</v>
      </c>
      <c r="S9" s="17" t="b">
        <f>AND(N6+P6+R6&gt;5,S8)</f>
        <v>0</v>
      </c>
      <c r="U9" s="17" t="b">
        <f>AND(N6+P6+R6+T6&gt;5,U8)</f>
        <v>0</v>
      </c>
      <c r="W9" s="17" t="b">
        <f>AND(R6+T6+V6&gt;5,W8)</f>
        <v>0</v>
      </c>
    </row>
    <row r="10" spans="4:23" ht="13.5" hidden="1">
      <c r="D10" s="23" t="s">
        <v>12</v>
      </c>
      <c r="E10" s="17" t="b">
        <f>FALSE()</f>
        <v>0</v>
      </c>
      <c r="G10" s="17" t="b">
        <f>FALSE()</f>
        <v>0</v>
      </c>
      <c r="H10" s="16"/>
      <c r="I10" s="17" t="b">
        <f>FALSE()</f>
        <v>0</v>
      </c>
      <c r="K10" s="17" t="b">
        <f>(B6+D6)*(F6+H6)*(J6)&gt;0</f>
        <v>0</v>
      </c>
      <c r="M10" s="17" t="b">
        <f>(B6+D6)*(F6+H6)*(J6+L6)&gt;0</f>
        <v>0</v>
      </c>
      <c r="O10" s="17" t="b">
        <f>(F6+H6)*(J6+L6)*(N6)&gt;0</f>
        <v>0</v>
      </c>
      <c r="Q10" s="17" t="b">
        <f>(F6+H6)*(J6+L6)*(N6+P6)&gt;0</f>
        <v>0</v>
      </c>
      <c r="S10" s="17" t="b">
        <f>(J6+L6)*(N6+P6)*(R6)&gt;0</f>
        <v>0</v>
      </c>
      <c r="U10" s="17" t="b">
        <f>(J6+L6)*(N6+P6)*(R6+T6)&gt;0</f>
        <v>0</v>
      </c>
      <c r="W10" s="17" t="b">
        <f>(N6+P6)*(R6+T6)*(V6)&gt;0</f>
        <v>0</v>
      </c>
    </row>
  </sheetData>
  <sheetProtection/>
  <conditionalFormatting sqref="B6">
    <cfRule type="expression" priority="38" dxfId="26">
      <formula>$B$6&gt;$A$6</formula>
    </cfRule>
  </conditionalFormatting>
  <conditionalFormatting sqref="D6">
    <cfRule type="expression" priority="37" dxfId="26">
      <formula>$D$6&gt;$C$6</formula>
    </cfRule>
  </conditionalFormatting>
  <conditionalFormatting sqref="F6">
    <cfRule type="expression" priority="36" dxfId="26">
      <formula>$F$6&gt;$E$6</formula>
    </cfRule>
  </conditionalFormatting>
  <conditionalFormatting sqref="H6">
    <cfRule type="expression" priority="34" dxfId="26">
      <formula>$H$6&gt;$G$6</formula>
    </cfRule>
    <cfRule type="expression" priority="35" dxfId="0">
      <formula>$H$6&gt;$G$6</formula>
    </cfRule>
  </conditionalFormatting>
  <conditionalFormatting sqref="J6">
    <cfRule type="expression" priority="9" dxfId="26">
      <formula>J6&gt;I6</formula>
    </cfRule>
    <cfRule type="expression" priority="21" dxfId="26">
      <formula>$F$6&gt;$E$6</formula>
    </cfRule>
  </conditionalFormatting>
  <conditionalFormatting sqref="L6">
    <cfRule type="expression" priority="8" dxfId="26">
      <formula>$L$6&gt;$K$6</formula>
    </cfRule>
    <cfRule type="expression" priority="19" dxfId="26">
      <formula>$H$6&gt;$G$6</formula>
    </cfRule>
    <cfRule type="expression" priority="20" dxfId="0">
      <formula>$H$6&gt;$G$6</formula>
    </cfRule>
  </conditionalFormatting>
  <conditionalFormatting sqref="N6">
    <cfRule type="expression" priority="7" dxfId="26">
      <formula>$N$6&gt;$M$6</formula>
    </cfRule>
    <cfRule type="expression" priority="18" dxfId="26">
      <formula>$F$6&gt;$E$6</formula>
    </cfRule>
  </conditionalFormatting>
  <conditionalFormatting sqref="P6">
    <cfRule type="expression" priority="6" dxfId="26">
      <formula>$P$6&gt;$O$6</formula>
    </cfRule>
    <cfRule type="expression" priority="16" dxfId="26">
      <formula>$H$6&gt;$G$6</formula>
    </cfRule>
    <cfRule type="expression" priority="17" dxfId="0">
      <formula>$H$6&gt;$G$6</formula>
    </cfRule>
  </conditionalFormatting>
  <conditionalFormatting sqref="R6">
    <cfRule type="expression" priority="4" dxfId="26">
      <formula>$R$6&gt;$Q$6</formula>
    </cfRule>
    <cfRule type="expression" priority="5" dxfId="0">
      <formula>$R$6&gt;$Q$6</formula>
    </cfRule>
    <cfRule type="expression" priority="15" dxfId="26">
      <formula>$F$6&gt;$E$6</formula>
    </cfRule>
  </conditionalFormatting>
  <conditionalFormatting sqref="T6">
    <cfRule type="expression" priority="3" dxfId="26">
      <formula>$T$6&gt;$S$6</formula>
    </cfRule>
    <cfRule type="expression" priority="13" dxfId="26">
      <formula>$H$6&gt;$G$6</formula>
    </cfRule>
    <cfRule type="expression" priority="14" dxfId="0">
      <formula>$H$6&gt;$G$6</formula>
    </cfRule>
  </conditionalFormatting>
  <conditionalFormatting sqref="V6">
    <cfRule type="expression" priority="2" dxfId="26">
      <formula>$V$6&gt;$U$6</formula>
    </cfRule>
    <cfRule type="expression" priority="12" dxfId="26">
      <formula>$F$6&gt;$E$6</formula>
    </cfRule>
  </conditionalFormatting>
  <conditionalFormatting sqref="X6">
    <cfRule type="expression" priority="1" dxfId="26">
      <formula>$X$6&gt;$W$6</formula>
    </cfRule>
    <cfRule type="expression" priority="10" dxfId="26">
      <formula>$H$6&gt;$G$6</formula>
    </cfRule>
    <cfRule type="expression" priority="11" dxfId="0">
      <formula>$H$6&gt;$G$6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TMTマシナリー株式会社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三垣 善朗</dc:creator>
  <cp:keywords/>
  <dc:description/>
  <cp:lastModifiedBy>三垣 善朗</cp:lastModifiedBy>
  <cp:lastPrinted>2015-09-04T08:57:57Z</cp:lastPrinted>
  <dcterms:created xsi:type="dcterms:W3CDTF">2015-08-26T05:02:21Z</dcterms:created>
  <dcterms:modified xsi:type="dcterms:W3CDTF">2016-06-20T08:03:54Z</dcterms:modified>
  <cp:category/>
  <cp:version/>
  <cp:contentType/>
  <cp:contentStatus/>
</cp:coreProperties>
</file>